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dc01\Lavoro\APPALTI\"/>
    </mc:Choice>
  </mc:AlternateContent>
  <xr:revisionPtr revIDLastSave="0" documentId="13_ncr:1_{B0FBE263-2A12-418E-842D-3CDC68436A48}" xr6:coauthVersionLast="47" xr6:coauthVersionMax="47" xr10:uidLastSave="{00000000-0000-0000-0000-000000000000}"/>
  <bookViews>
    <workbookView xWindow="-108" yWindow="-108" windowWidth="23256" windowHeight="12576" activeTab="6" xr2:uid="{00000000-000D-0000-FFFF-FFFF00000000}"/>
  </bookViews>
  <sheets>
    <sheet name="2014" sheetId="1" r:id="rId1"/>
    <sheet name="2015" sheetId="2" r:id="rId2"/>
    <sheet name="2016-2017" sheetId="4" r:id="rId3"/>
    <sheet name="2018-2019" sheetId="5" r:id="rId4"/>
    <sheet name="2020" sheetId="6" r:id="rId5"/>
    <sheet name="2021-2022" sheetId="8" r:id="rId6"/>
    <sheet name="2023"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9" l="1"/>
  <c r="D7" i="9" l="1"/>
  <c r="D5" i="8"/>
</calcChain>
</file>

<file path=xl/sharedStrings.xml><?xml version="1.0" encoding="utf-8"?>
<sst xmlns="http://schemas.openxmlformats.org/spreadsheetml/2006/main" count="77" uniqueCount="62">
  <si>
    <t>APPALTI 2014</t>
  </si>
  <si>
    <t>OGGETTO</t>
  </si>
  <si>
    <t>Nell'esercizio 2014 non sono stati deliberati appalti di importo superiore a Euro 50.000,00 oltre iva e altri oneri di legge</t>
  </si>
  <si>
    <t>APPALTI 2015</t>
  </si>
  <si>
    <t>Nell'esercizio 2015 non sono stati deliberati appalti di importo superiore a Euro 50.000,00 oltre iva e altri oneri di legge</t>
  </si>
  <si>
    <t>CONTRAENTE</t>
  </si>
  <si>
    <t>Bizzoni Vincenzo</t>
  </si>
  <si>
    <t>IMPORTO*</t>
  </si>
  <si>
    <t>*Al netto di iva e altri oneri di legge</t>
  </si>
  <si>
    <t>Euromedia srl</t>
  </si>
  <si>
    <t>Opere di restauro e risanamento conservativo al piano secondo, sottotetto, soppalco tra secondo e sottotetto, nella scala principale e al piano terreno nel salone su corso Tacito di Palazzo Montani Leoni e successive integrazioni come da delibere del 26/09/2016 e 2/03/2017</t>
  </si>
  <si>
    <t>Realizzazione di ricostruzioni virtuali di siti e reperti archeologici e applicazioni di realtà virtuale e immersiva. Il progetto prevede la ricostruzione virtuale di Carsulae e del ponte di Augusto, un video su Carsulae, la progettazione e realizzazione di un sistema informativo-tecnologico a supporto della fruizione turistica del sito archeologico, la realizzazione di un video con  la tecnica 2.5D dell’opera d’arte raff. "La Cascata delle Marmore" di proprietà della Fondazione. Con delibere del 12/05/2017 e del 31/05/2017 tale progetto è stato integrato affidando l'incarico per la creazione dell’App e dei supporti video dalla lingua italiana a quella inglese con inserimento di doppiaggi per la creazione di audio guide per l’area archeologica di Carsulae</t>
  </si>
  <si>
    <t>DATA DELIBERA</t>
  </si>
  <si>
    <t>10/11/2016 12/05/2017 31/05/2017</t>
  </si>
  <si>
    <t>20/01/2016 26/09/2016 2/03/2017</t>
  </si>
  <si>
    <t>APPALTI 2016/2017</t>
  </si>
  <si>
    <t>Lavori di restauro e risanamento conservativo al piano terra di Palazzo Montani Leoni oltre oneri per l'attuazione dei piani di sicurezza</t>
  </si>
  <si>
    <t>APPALTI 2018/2019</t>
  </si>
  <si>
    <t>24/01/2018 30/03/2018          9/05/2018                   24/05/2018                 9/11/2018    28/01/2019        7/02/2019                 7/03/2019                       8/08/2019     2/09/2019</t>
  </si>
  <si>
    <t>Ayno Videoconferenze srl, Betamontaggi di Bruffa Giuseppe, Camilli Alessandro, Carpenteria Metallica Sabatini Paolo, Cesari srl, Edilgessi di Marco Tinti, Fratelli Canalicchio spa, Falegnameria Nicoletti, Holbarg srl, Illuminati di Giorgio Ippoliti, Impresa Edile Bizzoni Vincenzo, Lauretana srl, Verena Giovannetti oltre ai professionisti Ing. Pietro Brusi, Ing. Gino Mariani e Arch. Piero Maroni (in parte incaricati con precedenti delibere)</t>
  </si>
  <si>
    <t>APPALTI 2020</t>
  </si>
  <si>
    <t>Nell'esercizio 2020 non sono stati deliberati appalti di importo superiore a Euro 50.000,00 oltre iva e altri oneri di legge</t>
  </si>
  <si>
    <t>25/11/2021                                                 10/12/2021                                                             30/12/2021</t>
  </si>
  <si>
    <t xml:space="preserve">Vivid srl </t>
  </si>
  <si>
    <t>30/09/2021 13/10/2021 25/11/2021 30/12/2021</t>
  </si>
  <si>
    <t>La Casa Rossa srl</t>
  </si>
  <si>
    <t>APPALTI 2021-2022</t>
  </si>
  <si>
    <t>11/06/2021             25/11/2021                  11/12/2021                                  14/03/2022 12/07/2022 29/07/2022                           05/08/2022          27/09/2022 13/10/2022                   09/11/2022                     29/11/2022</t>
  </si>
  <si>
    <t>European Broker, Broker Insurance Group, Hallett Independent Ltd, ACME04 srl, Crown Worldwide srl, Arti Grafiche Celori, Associazione Italiana Guide Turistiche Umbria, Axitea Spa, Ec Comunicazione e Marketing, Arianova 999 di Simone Deturres, Marco Santarelli, Mirimao, Conservazione e Restauro Montaldo di Montaldo Daniela, Et graphiae, Prof. Pierluigi Carofano, Prof.ssa Tamara Cini, Arch. Sandro Bonannini, Archimede Arte srl, Luca Antonelli Restauro e Conservazione opere d'arte, Restauratori dell'Accademia Nazionale di San Luca, S.C.A.S. Soc. Coop, Ecoklima srl, Cesari srl</t>
  </si>
  <si>
    <t>30/12/2020       24/06/2021                     09/11/2022</t>
  </si>
  <si>
    <t xml:space="preserve">03/12/2020       18/02/2021 24/06/2021                     </t>
  </si>
  <si>
    <t>Arianova 999 di Simone Deturres</t>
  </si>
  <si>
    <t>Bizzoni Geom. Vincenzo, Arianova 999 di Simone Deturres, Illum srl, C23 srl, Lauretana srls, Ing. Gino Mariani, Arch. Piero Maroni</t>
  </si>
  <si>
    <t xml:space="preserve">Conserva di Gianni Castelletta </t>
  </si>
  <si>
    <t xml:space="preserve">27/05/2021 24/06/2021                02/09/2021                25/11/2021                                                             10/12/2021            30/12/2022        26/01/2022                   09/02/2022                      25/02/2022               14/03/2022                 31/13/2022           25/05/2022                05/08/2022         01/09/2022      27/09/2022        09/11/2022                  29/11/2022                                                                         </t>
  </si>
  <si>
    <t>Endemol Shine Italia Spa, Sky Itali srl, Endemol Shine Italy</t>
  </si>
  <si>
    <r>
      <t xml:space="preserve">
</t>
    </r>
    <r>
      <rPr>
        <b/>
        <sz val="12"/>
        <color theme="1"/>
        <rFont val="Times New Roman"/>
        <family val="1"/>
      </rPr>
      <t>Mostra a palazzo Montani Leoni</t>
    </r>
    <r>
      <rPr>
        <sz val="12"/>
        <color theme="1"/>
        <rFont val="Times New Roman"/>
        <family val="1"/>
      </rPr>
      <t xml:space="preserve">
“Dramma e passione. Da Caravaggio ad Artemisia Gentileschi", Terni, palazzo Montani Leoni 27/10/2022-8/01/2023. Lo stanziamento riguarda la curatela e il progetto scientifico e di allestimento, oltre alle spese inerenti i costi generali da sostenere per la realizzazione della mostra quali: trasporti, assicurazioni, fotografie, accompagnatori, restauri, condition report, facchinaggio, elettricisti, guardianie, ecc.</t>
    </r>
  </si>
  <si>
    <r>
      <rPr>
        <b/>
        <sz val="12"/>
        <rFont val="Times New Roman"/>
        <family val="1"/>
      </rPr>
      <t>Ferentillo (Tr), chiesa di San Pietro in Valle                       A</t>
    </r>
    <r>
      <rPr>
        <sz val="12"/>
        <rFont val="Times New Roman"/>
        <family val="1"/>
      </rPr>
      <t>ffidamento incarico, a seguito di indagine economica conoscitiva, per il restauro degli elementi presenti nella zona dell'abside e presbiterio</t>
    </r>
    <r>
      <rPr>
        <b/>
        <sz val="12"/>
        <rFont val="Times New Roman"/>
        <family val="1"/>
      </rPr>
      <t xml:space="preserve"> </t>
    </r>
    <r>
      <rPr>
        <sz val="12"/>
        <rFont val="Times New Roman"/>
        <family val="1"/>
      </rPr>
      <t xml:space="preserve">(dipinti murali, tabernacolo ligneo, manufatti lapidei di reimpiego e manufatti in pietra, scala cornici e portale)                                                                 </t>
    </r>
  </si>
  <si>
    <r>
      <rPr>
        <b/>
        <sz val="12"/>
        <rFont val="Times New Roman"/>
        <family val="1"/>
      </rPr>
      <t>Terni, chiesa di Santa Maria delle Grazie</t>
    </r>
    <r>
      <rPr>
        <sz val="12"/>
        <rFont val="Times New Roman"/>
        <family val="1"/>
      </rPr>
      <t>, affidamento incarico a seguito di indagine economica conoscitiva per il restauro della cappella dei SS. Francescani e della volta della navata centrale</t>
    </r>
  </si>
  <si>
    <r>
      <t xml:space="preserve">Affidamento incarico a seguito di indagine economica conoscitiva per la fornitura di 430 </t>
    </r>
    <r>
      <rPr>
        <b/>
        <sz val="12"/>
        <color theme="1"/>
        <rFont val="Times New Roman"/>
        <family val="1"/>
      </rPr>
      <t>Sanificatori UVC</t>
    </r>
    <r>
      <rPr>
        <sz val="12"/>
        <color theme="1"/>
        <rFont val="Times New Roman"/>
        <family val="1"/>
      </rPr>
      <t xml:space="preserve"> da donare alle scuole primarie dei comuni del territorio di competenza della Fondazione Carit</t>
    </r>
  </si>
  <si>
    <r>
      <t xml:space="preserve">Restauro e risanamento conservativo delle </t>
    </r>
    <r>
      <rPr>
        <b/>
        <sz val="12"/>
        <color theme="1"/>
        <rFont val="Times New Roman"/>
        <family val="1"/>
      </rPr>
      <t>facciate di palazzo Montani Leoni</t>
    </r>
    <r>
      <rPr>
        <sz val="12"/>
        <color theme="1"/>
        <rFont val="Times New Roman"/>
        <family val="1"/>
      </rPr>
      <t>: opere edili, restauro elementi decorativi, fornitura corpi illuminanti, adeguamento impianto elettrico, sostituzione infissi, tinteggiatura, direzione e progettazione lavori</t>
    </r>
  </si>
  <si>
    <r>
      <t>Affidamento incarico per la realizzazione di un documentario dal titolo provvisorio</t>
    </r>
    <r>
      <rPr>
        <b/>
        <sz val="12"/>
        <color theme="1"/>
        <rFont val="Times New Roman"/>
        <family val="1"/>
      </rPr>
      <t xml:space="preserve"> “Terni e i suoi tesori” </t>
    </r>
    <r>
      <rPr>
        <sz val="12"/>
        <color theme="1"/>
        <rFont val="Times New Roman"/>
        <family val="1"/>
      </rPr>
      <t>da collocare su Sky come promozione turistica e culturale del territorio</t>
    </r>
  </si>
  <si>
    <r>
      <t xml:space="preserve">Affidamento incarico per la realizzazione di una puntata "esterna" della XII edizione di </t>
    </r>
    <r>
      <rPr>
        <b/>
        <sz val="12"/>
        <rFont val="Times New Roman"/>
        <family val="1"/>
      </rPr>
      <t>Masterchef Italia</t>
    </r>
    <r>
      <rPr>
        <sz val="12"/>
        <rFont val="Times New Roman"/>
        <family val="1"/>
      </rPr>
      <t xml:space="preserve"> interamente dedicata al territorio di intervento della Fondazione (riprese effettuate presso la Cascata delle Marmore)</t>
    </r>
  </si>
  <si>
    <t>APPALTI 2023</t>
  </si>
  <si>
    <r>
      <rPr>
        <b/>
        <sz val="12"/>
        <rFont val="Times New Roman"/>
        <family val="1"/>
      </rPr>
      <t>Narni (Tr), chiesa di San Francesco</t>
    </r>
    <r>
      <rPr>
        <sz val="12"/>
        <rFont val="Times New Roman"/>
        <family val="1"/>
      </rPr>
      <t xml:space="preserve">, affidamento incarico per restauro del ciclo pittorico raffigurante le </t>
    </r>
    <r>
      <rPr>
        <i/>
        <sz val="12"/>
        <rFont val="Times New Roman"/>
        <family val="1"/>
      </rPr>
      <t>Storie di vita di san Giuseppe</t>
    </r>
    <r>
      <rPr>
        <sz val="12"/>
        <rFont val="Times New Roman"/>
        <family val="1"/>
      </rPr>
      <t xml:space="preserve"> di Alessandro Torresani, presente nella cappella di San Giuseppe</t>
    </r>
  </si>
  <si>
    <r>
      <t xml:space="preserve">Affidamento incarico, come INIZIATIVA PROPRIA, per la realizzazione di </t>
    </r>
    <r>
      <rPr>
        <b/>
        <sz val="12"/>
        <rFont val="Times New Roman"/>
        <family val="1"/>
      </rPr>
      <t xml:space="preserve">“Sky TG24 a… ” tenutosi a Terni dal 28 al 30 giugno 2023               </t>
    </r>
    <r>
      <rPr>
        <sz val="12"/>
        <rFont val="Times New Roman"/>
        <family val="1"/>
      </rPr>
      <t xml:space="preserve">                           </t>
    </r>
  </si>
  <si>
    <t>Sky Italia srl, Milano</t>
  </si>
  <si>
    <t>Ditta individuaole C/R Giacobbe Borelli Maura, Orvieto (Tr)</t>
  </si>
  <si>
    <t>Tagi 2000 srl, Roma</t>
  </si>
  <si>
    <t>Montenovi srl, Roma</t>
  </si>
  <si>
    <r>
      <t xml:space="preserve">Affidamento incarico per </t>
    </r>
    <r>
      <rPr>
        <b/>
        <sz val="12"/>
        <color theme="1"/>
        <rFont val="Times New Roman"/>
        <family val="1"/>
      </rPr>
      <t xml:space="preserve">l'allestimento "chiavi in mano" della mostra </t>
    </r>
    <r>
      <rPr>
        <b/>
        <i/>
        <sz val="12"/>
        <color theme="1"/>
        <rFont val="Times New Roman"/>
        <family val="1"/>
      </rPr>
      <t>Amarsi. L'Amore nell'arte da Tiziano a Banksy</t>
    </r>
  </si>
  <si>
    <r>
      <t xml:space="preserve">Affidamento incarico per </t>
    </r>
    <r>
      <rPr>
        <b/>
        <sz val="12"/>
        <color theme="1"/>
        <rFont val="Times New Roman"/>
        <family val="1"/>
      </rPr>
      <t xml:space="preserve">la movimentazione delle opere, il coordinamento degli accompagnatori nell'ambito della mostra </t>
    </r>
    <r>
      <rPr>
        <b/>
        <i/>
        <sz val="12"/>
        <color theme="1"/>
        <rFont val="Times New Roman"/>
        <family val="1"/>
      </rPr>
      <t>Amarsi. L'Amore nell'arte da Tiziano a Banksy</t>
    </r>
  </si>
  <si>
    <r>
      <rPr>
        <b/>
        <sz val="12"/>
        <color theme="1"/>
        <rFont val="Times New Roman"/>
        <family val="1"/>
      </rPr>
      <t>Acquasparta (Tr), palazzo Cesi,</t>
    </r>
    <r>
      <rPr>
        <sz val="12"/>
        <color theme="1"/>
        <rFont val="Times New Roman"/>
        <family val="1"/>
      </rPr>
      <t xml:space="preserve"> Affidamento incarico per restauro delle opere lapidee, degli stucchi e degli affreschi di quattro sale del piano nobile e del loggiato, nell'ambito del Fondo grandi iniziative, per cui era stato già accantonato con delibera del 3/12/2020, uno stanziamento di massima</t>
    </r>
  </si>
  <si>
    <t>Conserva di Gianni Castelletta, Arrone (Tr)</t>
  </si>
  <si>
    <r>
      <t xml:space="preserve">Affidamento incarico per la </t>
    </r>
    <r>
      <rPr>
        <b/>
        <sz val="12"/>
        <color theme="1"/>
        <rFont val="Times New Roman"/>
        <family val="1"/>
      </rPr>
      <t>sostituzione dell'impianto di climatizzazione dell'immobile di piazza del Mercato</t>
    </r>
    <r>
      <rPr>
        <sz val="12"/>
        <color theme="1"/>
        <rFont val="Times New Roman"/>
        <family val="1"/>
      </rPr>
      <t>, di proprietà della Fondazione, compresa pratica ENEA</t>
    </r>
  </si>
  <si>
    <t xml:space="preserve">                      31/05/2023                                               9/11/2023</t>
  </si>
  <si>
    <t>31/05/2023                                                                                   16/10/2023                                                                                 del. Urg. N. 3/2023 del 30/10/2023                                   9/11/2023</t>
  </si>
  <si>
    <t>Ecoklima srl</t>
  </si>
  <si>
    <r>
      <t xml:space="preserve">Affidamento incarico per lavori di ristrutturazione delle facciate e degli infissi della porzione di proprietà della Fondazione di </t>
    </r>
    <r>
      <rPr>
        <b/>
        <sz val="12"/>
        <color theme="1"/>
        <rFont val="Times New Roman"/>
        <family val="1"/>
      </rPr>
      <t>Palazzo Morelli</t>
    </r>
  </si>
  <si>
    <t xml:space="preserve">                            10/02/2023                                      13/07/2023                                  03/08/2023                       16/10/2023</t>
  </si>
  <si>
    <t>Lauretana srls per gli infissi</t>
  </si>
  <si>
    <t>Edilcostruzioni Proietti srl per le facciate, compresa la chiostrina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</si>
</sst>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3" x14ac:knownFonts="1">
    <font>
      <sz val="11"/>
      <color theme="1"/>
      <name val="Calibri"/>
      <family val="2"/>
      <scheme val="minor"/>
    </font>
    <font>
      <b/>
      <sz val="14"/>
      <color theme="1"/>
      <name val="Times New Roman"/>
      <family val="1"/>
    </font>
    <font>
      <sz val="12"/>
      <name val="Times New Roman"/>
      <family val="1"/>
    </font>
    <font>
      <sz val="12"/>
      <color theme="1"/>
      <name val="Times New Roman"/>
      <family val="1"/>
    </font>
    <font>
      <b/>
      <sz val="12"/>
      <color theme="1"/>
      <name val="Times New Roman"/>
      <family val="1"/>
    </font>
    <font>
      <sz val="14"/>
      <color theme="1"/>
      <name val="Times New Roman"/>
      <family val="1"/>
    </font>
    <font>
      <b/>
      <u/>
      <sz val="10"/>
      <color theme="1"/>
      <name val="Times New Roman"/>
      <family val="1"/>
    </font>
    <font>
      <b/>
      <sz val="10"/>
      <color rgb="FF000000"/>
      <name val="Times New Roman"/>
      <family val="1"/>
    </font>
    <font>
      <sz val="10"/>
      <color rgb="FF000000"/>
      <name val="Times New Roman"/>
      <family val="1"/>
    </font>
    <font>
      <b/>
      <sz val="12"/>
      <name val="Times New Roman"/>
      <family val="1"/>
    </font>
    <font>
      <i/>
      <sz val="12"/>
      <name val="Times New Roman"/>
      <family val="1"/>
    </font>
    <font>
      <b/>
      <i/>
      <sz val="12"/>
      <color theme="1"/>
      <name val="Times New Roman"/>
      <family val="1"/>
    </font>
    <font>
      <sz val="12"/>
      <color rgb="FF000000"/>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1" fillId="0" borderId="0" xfId="0" applyFont="1" applyAlignment="1">
      <alignment horizontal="justify" vertical="center" wrapText="1"/>
    </xf>
    <xf numFmtId="0" fontId="2" fillId="0" borderId="0" xfId="0" applyFont="1" applyAlignment="1">
      <alignment horizontal="justify" vertical="center" wrapText="1"/>
    </xf>
    <xf numFmtId="4" fontId="3" fillId="0" borderId="0" xfId="0" applyNumberFormat="1" applyFont="1" applyAlignment="1">
      <alignment vertical="center" wrapText="1"/>
    </xf>
    <xf numFmtId="0" fontId="3" fillId="0" borderId="0" xfId="0" applyFont="1" applyAlignment="1">
      <alignment vertical="center" wrapText="1"/>
    </xf>
    <xf numFmtId="0" fontId="3" fillId="0" borderId="0" xfId="0" applyFont="1" applyAlignment="1">
      <alignment horizontal="justify" vertical="center" wrapText="1"/>
    </xf>
    <xf numFmtId="0" fontId="4" fillId="0" borderId="1" xfId="0" applyFont="1" applyBorder="1"/>
    <xf numFmtId="0" fontId="3" fillId="0" borderId="1" xfId="0" applyFont="1" applyBorder="1" applyAlignment="1">
      <alignment wrapText="1"/>
    </xf>
    <xf numFmtId="4" fontId="3" fillId="0" borderId="1" xfId="0" applyNumberFormat="1" applyFont="1" applyBorder="1" applyAlignment="1">
      <alignment wrapText="1"/>
    </xf>
    <xf numFmtId="0" fontId="3" fillId="0" borderId="0" xfId="0" applyFont="1"/>
    <xf numFmtId="0" fontId="3" fillId="0" borderId="1" xfId="0" applyFont="1" applyBorder="1" applyAlignment="1">
      <alignment horizontal="justify" wrapText="1"/>
    </xf>
    <xf numFmtId="0" fontId="3" fillId="0" borderId="0" xfId="0" applyFont="1" applyAlignment="1">
      <alignment horizontal="justify" wrapText="1"/>
    </xf>
    <xf numFmtId="0" fontId="3" fillId="0" borderId="0" xfId="0" applyFont="1" applyAlignment="1">
      <alignment wrapText="1"/>
    </xf>
    <xf numFmtId="4" fontId="3" fillId="0" borderId="0" xfId="0" applyNumberFormat="1" applyFont="1" applyAlignment="1">
      <alignment wrapText="1"/>
    </xf>
    <xf numFmtId="0" fontId="6" fillId="0" borderId="0" xfId="0" applyFont="1"/>
    <xf numFmtId="14" fontId="3" fillId="0" borderId="1" xfId="0" applyNumberFormat="1" applyFont="1" applyBorder="1" applyAlignment="1">
      <alignment horizontal="justify" wrapText="1"/>
    </xf>
    <xf numFmtId="4" fontId="0" fillId="0" borderId="0" xfId="0" applyNumberFormat="1"/>
    <xf numFmtId="0" fontId="7" fillId="0" borderId="0" xfId="0" applyFont="1"/>
    <xf numFmtId="4" fontId="8" fillId="0" borderId="0" xfId="0" applyNumberFormat="1" applyFont="1"/>
    <xf numFmtId="4" fontId="2" fillId="0" borderId="1" xfId="0" applyNumberFormat="1" applyFont="1" applyBorder="1" applyAlignment="1" applyProtection="1">
      <alignment vertical="center" wrapText="1"/>
      <protection locked="0"/>
    </xf>
    <xf numFmtId="164" fontId="2" fillId="0" borderId="1" xfId="0" applyNumberFormat="1" applyFont="1" applyBorder="1" applyAlignment="1" applyProtection="1">
      <alignment vertical="center" wrapText="1"/>
      <protection locked="0"/>
    </xf>
    <xf numFmtId="4" fontId="2" fillId="0" borderId="0" xfId="0" applyNumberFormat="1" applyFont="1" applyAlignment="1" applyProtection="1">
      <alignment vertical="center" wrapText="1"/>
      <protection locked="0"/>
    </xf>
    <xf numFmtId="0" fontId="3" fillId="0" borderId="1" xfId="0" applyFont="1" applyBorder="1" applyAlignment="1">
      <alignment vertical="center" wrapText="1"/>
    </xf>
    <xf numFmtId="0" fontId="3" fillId="0" borderId="1" xfId="0" applyFont="1" applyBorder="1" applyAlignment="1">
      <alignment vertical="center"/>
    </xf>
    <xf numFmtId="4" fontId="3" fillId="0" borderId="1" xfId="0" applyNumberFormat="1" applyFont="1" applyBorder="1" applyAlignment="1">
      <alignment vertical="center" wrapText="1"/>
    </xf>
    <xf numFmtId="14" fontId="2" fillId="0" borderId="1" xfId="0" applyNumberFormat="1" applyFont="1" applyBorder="1" applyAlignment="1" applyProtection="1">
      <alignment horizontal="left" vertical="center" wrapText="1"/>
      <protection locked="0"/>
    </xf>
    <xf numFmtId="0" fontId="2" fillId="0" borderId="1" xfId="0" applyFont="1" applyBorder="1" applyAlignment="1">
      <alignment wrapText="1"/>
    </xf>
    <xf numFmtId="4" fontId="4" fillId="0" borderId="1" xfId="0" applyNumberFormat="1" applyFont="1" applyBorder="1"/>
    <xf numFmtId="14" fontId="2" fillId="0" borderId="2" xfId="0" applyNumberFormat="1" applyFont="1" applyBorder="1" applyAlignment="1">
      <alignment horizontal="right" vertical="center" wrapText="1"/>
    </xf>
    <xf numFmtId="0" fontId="2" fillId="0" borderId="2" xfId="0" applyFont="1" applyBorder="1" applyAlignment="1">
      <alignment wrapText="1"/>
    </xf>
    <xf numFmtId="0" fontId="4" fillId="0" borderId="0" xfId="0" applyFont="1" applyAlignment="1">
      <alignment horizontal="justify" vertical="center" wrapText="1"/>
    </xf>
    <xf numFmtId="4" fontId="4" fillId="0" borderId="0" xfId="0" applyNumberFormat="1" applyFont="1" applyAlignment="1">
      <alignment horizontal="justify" vertical="center" wrapText="1"/>
    </xf>
    <xf numFmtId="4" fontId="2" fillId="0" borderId="1" xfId="0" applyNumberFormat="1" applyFont="1" applyBorder="1" applyAlignment="1">
      <alignment vertical="center" wrapText="1"/>
    </xf>
    <xf numFmtId="14" fontId="2" fillId="0" borderId="1" xfId="0" applyNumberFormat="1" applyFont="1" applyBorder="1" applyAlignment="1">
      <alignment vertical="center" wrapText="1"/>
    </xf>
    <xf numFmtId="0" fontId="2" fillId="0" borderId="1" xfId="0" applyFont="1" applyBorder="1"/>
    <xf numFmtId="4" fontId="2" fillId="0" borderId="1" xfId="0" applyNumberFormat="1" applyFont="1" applyBorder="1"/>
    <xf numFmtId="4" fontId="3" fillId="0" borderId="0" xfId="0" applyNumberFormat="1" applyFont="1"/>
    <xf numFmtId="14" fontId="2" fillId="0" borderId="1" xfId="0" applyNumberFormat="1" applyFont="1" applyBorder="1"/>
    <xf numFmtId="14" fontId="2" fillId="0" borderId="1" xfId="0" applyNumberFormat="1" applyFont="1" applyBorder="1" applyAlignment="1">
      <alignment horizontal="right" wrapText="1"/>
    </xf>
    <xf numFmtId="0" fontId="2" fillId="0" borderId="1" xfId="0" applyFont="1" applyBorder="1" applyAlignment="1">
      <alignment horizontal="right" wrapText="1"/>
    </xf>
    <xf numFmtId="0" fontId="3" fillId="0" borderId="0" xfId="0" applyFont="1" applyAlignment="1">
      <alignment horizontal="left" vertical="top" wrapText="1"/>
    </xf>
    <xf numFmtId="4" fontId="2" fillId="0" borderId="1" xfId="0" applyNumberFormat="1" applyFont="1" applyBorder="1" applyAlignment="1">
      <alignment wrapText="1"/>
    </xf>
    <xf numFmtId="4" fontId="12" fillId="0" borderId="1" xfId="0" applyNumberFormat="1" applyFont="1" applyBorder="1"/>
    <xf numFmtId="0" fontId="5" fillId="0" borderId="0" xfId="0" applyFont="1" applyAlignment="1">
      <alignment horizontal="justify" vertical="center" wrapText="1"/>
    </xf>
    <xf numFmtId="0" fontId="0" fillId="0" borderId="0" xfId="0" applyAlignment="1">
      <alignment vertical="center" wrapText="1"/>
    </xf>
    <xf numFmtId="0" fontId="5" fillId="0" borderId="0" xfId="0" applyFont="1" applyAlignment="1">
      <alignment horizontal="justify" vertical="center"/>
    </xf>
    <xf numFmtId="0" fontId="0" fillId="0" borderId="0" xfId="0" applyAlignment="1">
      <alignment vertical="center"/>
    </xf>
    <xf numFmtId="0" fontId="3" fillId="0" borderId="0" xfId="0" applyFont="1" applyFill="1"/>
    <xf numFmtId="0" fontId="3" fillId="0" borderId="0" xfId="0" applyFont="1" applyFill="1" applyAlignment="1">
      <alignment wrapText="1"/>
    </xf>
    <xf numFmtId="0" fontId="3" fillId="0" borderId="3" xfId="0" applyFont="1" applyBorder="1" applyAlignment="1">
      <alignment wrapText="1"/>
    </xf>
    <xf numFmtId="0" fontId="0" fillId="0" borderId="2" xfId="0" applyBorder="1" applyAlignment="1">
      <alignment wrapText="1"/>
    </xf>
    <xf numFmtId="14" fontId="2" fillId="0" borderId="3" xfId="0" applyNumberFormat="1" applyFont="1" applyBorder="1" applyAlignment="1">
      <alignment horizontal="right" wrapText="1"/>
    </xf>
    <xf numFmtId="0" fontId="0" fillId="0" borderId="2" xfId="0" applyBorder="1" applyAlignment="1">
      <alignment horizontal="right"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
  <sheetViews>
    <sheetView workbookViewId="0">
      <selection sqref="A1:C3"/>
    </sheetView>
  </sheetViews>
  <sheetFormatPr defaultRowHeight="14.4" x14ac:dyDescent="0.3"/>
  <cols>
    <col min="1" max="1" width="56" customWidth="1"/>
    <col min="2" max="2" width="34.88671875" customWidth="1"/>
    <col min="3" max="3" width="20.5546875" customWidth="1"/>
    <col min="4" max="4" width="9.33203125" bestFit="1" customWidth="1"/>
  </cols>
  <sheetData>
    <row r="1" spans="1:5" ht="17.399999999999999" x14ac:dyDescent="0.3">
      <c r="A1" s="1" t="s">
        <v>0</v>
      </c>
      <c r="B1" s="2"/>
      <c r="C1" s="3"/>
      <c r="D1" s="4"/>
      <c r="E1" s="4"/>
    </row>
    <row r="2" spans="1:5" ht="17.399999999999999" x14ac:dyDescent="0.3">
      <c r="A2" s="1"/>
      <c r="B2" s="2"/>
      <c r="C2" s="3"/>
      <c r="D2" s="4"/>
      <c r="E2" s="4"/>
    </row>
    <row r="3" spans="1:5" ht="38.4" customHeight="1" x14ac:dyDescent="0.3">
      <c r="A3" s="43" t="s">
        <v>2</v>
      </c>
      <c r="B3" s="44"/>
      <c r="C3" s="44"/>
      <c r="D3" s="4"/>
      <c r="E3" s="4"/>
    </row>
    <row r="4" spans="1:5" ht="17.399999999999999" x14ac:dyDescent="0.3">
      <c r="A4" s="1"/>
      <c r="B4" s="2"/>
      <c r="C4" s="3"/>
      <c r="D4" s="4"/>
      <c r="E4" s="4"/>
    </row>
    <row r="5" spans="1:5" ht="17.399999999999999" x14ac:dyDescent="0.3">
      <c r="A5" s="1"/>
      <c r="B5" s="2"/>
      <c r="C5" s="3"/>
      <c r="D5" s="4"/>
      <c r="E5" s="4"/>
    </row>
    <row r="6" spans="1:5" ht="15.6" x14ac:dyDescent="0.3">
      <c r="A6" s="5"/>
      <c r="B6" s="2"/>
      <c r="C6" s="3"/>
      <c r="D6" s="4"/>
      <c r="E6" s="4"/>
    </row>
    <row r="8" spans="1:5" ht="15.6" x14ac:dyDescent="0.3">
      <c r="A8" s="5"/>
      <c r="B8" s="2"/>
      <c r="C8" s="3"/>
      <c r="D8" s="4"/>
      <c r="E8" s="4"/>
    </row>
  </sheetData>
  <mergeCells count="1">
    <mergeCell ref="A3:C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B31" sqref="B31"/>
    </sheetView>
  </sheetViews>
  <sheetFormatPr defaultRowHeight="14.4" x14ac:dyDescent="0.3"/>
  <cols>
    <col min="1" max="1" width="56" customWidth="1"/>
    <col min="2" max="2" width="34.88671875" customWidth="1"/>
    <col min="3" max="3" width="20.5546875" customWidth="1"/>
  </cols>
  <sheetData>
    <row r="1" spans="1:3" ht="17.399999999999999" x14ac:dyDescent="0.3">
      <c r="A1" s="1" t="s">
        <v>3</v>
      </c>
      <c r="B1" s="2"/>
      <c r="C1" s="3"/>
    </row>
    <row r="2" spans="1:3" ht="17.399999999999999" x14ac:dyDescent="0.3">
      <c r="A2" s="1"/>
      <c r="B2" s="2"/>
      <c r="C2" s="3"/>
    </row>
    <row r="3" spans="1:3" ht="49.2" customHeight="1" x14ac:dyDescent="0.3">
      <c r="A3" s="43" t="s">
        <v>4</v>
      </c>
      <c r="B3" s="44"/>
      <c r="C3" s="44"/>
    </row>
  </sheetData>
  <mergeCells count="1">
    <mergeCell ref="A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A12" sqref="A12"/>
    </sheetView>
  </sheetViews>
  <sheetFormatPr defaultRowHeight="14.4" x14ac:dyDescent="0.3"/>
  <cols>
    <col min="1" max="1" width="56" customWidth="1"/>
    <col min="2" max="2" width="20" customWidth="1"/>
    <col min="3" max="3" width="23.109375" customWidth="1"/>
    <col min="4" max="4" width="18.33203125" customWidth="1"/>
  </cols>
  <sheetData>
    <row r="1" spans="1:6" ht="17.399999999999999" x14ac:dyDescent="0.3">
      <c r="A1" s="1" t="s">
        <v>15</v>
      </c>
      <c r="B1" s="1"/>
    </row>
    <row r="4" spans="1:6" ht="15.6" x14ac:dyDescent="0.3">
      <c r="A4" s="6" t="s">
        <v>1</v>
      </c>
      <c r="B4" s="6" t="s">
        <v>12</v>
      </c>
      <c r="C4" s="6" t="s">
        <v>5</v>
      </c>
      <c r="D4" s="6" t="s">
        <v>7</v>
      </c>
    </row>
    <row r="5" spans="1:6" ht="80.400000000000006" customHeight="1" x14ac:dyDescent="0.3">
      <c r="A5" s="10" t="s">
        <v>10</v>
      </c>
      <c r="B5" s="10" t="s">
        <v>14</v>
      </c>
      <c r="C5" s="7" t="s">
        <v>6</v>
      </c>
      <c r="D5" s="8">
        <v>319433.40000000002</v>
      </c>
      <c r="F5" s="16"/>
    </row>
    <row r="6" spans="1:6" ht="202.8" x14ac:dyDescent="0.3">
      <c r="A6" s="10" t="s">
        <v>11</v>
      </c>
      <c r="B6" s="10" t="s">
        <v>13</v>
      </c>
      <c r="C6" s="7" t="s">
        <v>9</v>
      </c>
      <c r="D6" s="8">
        <v>50500</v>
      </c>
    </row>
    <row r="7" spans="1:6" ht="15.6" x14ac:dyDescent="0.3">
      <c r="A7" s="11"/>
      <c r="B7" s="11"/>
      <c r="C7" s="12"/>
      <c r="D7" s="13"/>
    </row>
    <row r="8" spans="1:6" ht="15.6" x14ac:dyDescent="0.3">
      <c r="A8" s="11"/>
      <c r="B8" s="11"/>
      <c r="C8" s="12"/>
      <c r="D8" s="13"/>
    </row>
    <row r="12" spans="1:6" ht="15.6" x14ac:dyDescent="0.3">
      <c r="A12" s="9" t="s">
        <v>8</v>
      </c>
      <c r="B12" s="9"/>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topLeftCell="A4" workbookViewId="0">
      <selection activeCell="A4" sqref="A4"/>
    </sheetView>
  </sheetViews>
  <sheetFormatPr defaultRowHeight="14.4" x14ac:dyDescent="0.3"/>
  <cols>
    <col min="1" max="1" width="56" customWidth="1"/>
    <col min="2" max="2" width="20" customWidth="1"/>
    <col min="3" max="3" width="23.109375" customWidth="1"/>
    <col min="4" max="4" width="18.33203125" customWidth="1"/>
    <col min="5" max="5" width="8.88671875" customWidth="1"/>
    <col min="9" max="9" width="8.88671875" customWidth="1"/>
  </cols>
  <sheetData>
    <row r="1" spans="1:5" ht="24" customHeight="1" x14ac:dyDescent="0.3">
      <c r="A1" s="1" t="s">
        <v>17</v>
      </c>
      <c r="B1" s="1"/>
      <c r="C1" s="1"/>
      <c r="D1" s="1"/>
      <c r="E1" s="1"/>
    </row>
    <row r="3" spans="1:5" ht="15.6" x14ac:dyDescent="0.3">
      <c r="A3" s="6" t="s">
        <v>1</v>
      </c>
      <c r="B3" s="6" t="s">
        <v>12</v>
      </c>
      <c r="C3" s="6" t="s">
        <v>5</v>
      </c>
      <c r="D3" s="6" t="s">
        <v>7</v>
      </c>
    </row>
    <row r="4" spans="1:5" ht="301.95" customHeight="1" x14ac:dyDescent="0.3">
      <c r="A4" s="10" t="s">
        <v>16</v>
      </c>
      <c r="B4" s="15" t="s">
        <v>18</v>
      </c>
      <c r="C4" s="7" t="s">
        <v>19</v>
      </c>
      <c r="D4" s="8">
        <v>1440496.85</v>
      </c>
    </row>
    <row r="6" spans="1:5" x14ac:dyDescent="0.3">
      <c r="A6" s="14"/>
    </row>
    <row r="7" spans="1:5" ht="15.6" x14ac:dyDescent="0.3">
      <c r="A7" s="9"/>
      <c r="C7" s="18"/>
    </row>
    <row r="8" spans="1:5" x14ac:dyDescent="0.3">
      <c r="D8" s="16"/>
    </row>
    <row r="9" spans="1:5" x14ac:dyDescent="0.3">
      <c r="A9" t="s">
        <v>8</v>
      </c>
      <c r="C9" s="16"/>
    </row>
    <row r="10" spans="1:5" x14ac:dyDescent="0.3">
      <c r="A10" s="17"/>
      <c r="C10" s="16"/>
    </row>
    <row r="11" spans="1:5" x14ac:dyDescent="0.3">
      <c r="C11" s="16"/>
    </row>
    <row r="12" spans="1:5" x14ac:dyDescent="0.3">
      <c r="D12" s="16"/>
    </row>
    <row r="16" spans="1:5" x14ac:dyDescent="0.3">
      <c r="D16" s="16"/>
    </row>
  </sheetData>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931A-001E-46BB-8EA5-B50301D9D366}">
  <dimension ref="A1:D3"/>
  <sheetViews>
    <sheetView workbookViewId="0">
      <selection activeCell="A9" sqref="A9"/>
    </sheetView>
  </sheetViews>
  <sheetFormatPr defaultRowHeight="14.4" x14ac:dyDescent="0.3"/>
  <cols>
    <col min="1" max="1" width="42.5546875" customWidth="1"/>
    <col min="2" max="2" width="19.109375" bestFit="1" customWidth="1"/>
    <col min="3" max="3" width="36" customWidth="1"/>
    <col min="4" max="4" width="24.33203125" customWidth="1"/>
  </cols>
  <sheetData>
    <row r="1" spans="1:4" ht="37.200000000000003" customHeight="1" x14ac:dyDescent="0.3">
      <c r="A1" s="1" t="s">
        <v>20</v>
      </c>
      <c r="B1" s="1"/>
      <c r="C1" s="1"/>
      <c r="D1" s="1"/>
    </row>
    <row r="3" spans="1:4" ht="44.25" customHeight="1" x14ac:dyDescent="0.3">
      <c r="A3" s="45" t="s">
        <v>21</v>
      </c>
      <c r="B3" s="46"/>
      <c r="C3" s="46"/>
    </row>
  </sheetData>
  <mergeCells count="1">
    <mergeCell ref="A3:C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F18F5-C942-403D-AA3F-C7986E0443FD}">
  <sheetPr>
    <pageSetUpPr fitToPage="1"/>
  </sheetPr>
  <dimension ref="A1:E21"/>
  <sheetViews>
    <sheetView workbookViewId="0">
      <selection activeCell="C4" sqref="C4"/>
    </sheetView>
  </sheetViews>
  <sheetFormatPr defaultRowHeight="14.4" x14ac:dyDescent="0.3"/>
  <cols>
    <col min="1" max="1" width="56" customWidth="1"/>
    <col min="2" max="2" width="20" customWidth="1"/>
    <col min="3" max="3" width="47.33203125" customWidth="1"/>
    <col min="4" max="4" width="18.33203125" customWidth="1"/>
  </cols>
  <sheetData>
    <row r="1" spans="1:5" ht="24" customHeight="1" x14ac:dyDescent="0.3">
      <c r="A1" s="1" t="s">
        <v>26</v>
      </c>
      <c r="B1" s="1"/>
      <c r="C1" s="1"/>
      <c r="D1" s="1"/>
      <c r="E1" s="1"/>
    </row>
    <row r="2" spans="1:5" ht="10.8" customHeight="1" x14ac:dyDescent="0.3"/>
    <row r="3" spans="1:5" ht="15.6" x14ac:dyDescent="0.3">
      <c r="A3" s="6" t="s">
        <v>1</v>
      </c>
      <c r="B3" s="6" t="s">
        <v>12</v>
      </c>
      <c r="C3" s="6" t="s">
        <v>5</v>
      </c>
      <c r="D3" s="6" t="s">
        <v>7</v>
      </c>
    </row>
    <row r="4" spans="1:5" ht="204" customHeight="1" x14ac:dyDescent="0.3">
      <c r="A4" s="10" t="s">
        <v>36</v>
      </c>
      <c r="B4" s="15" t="s">
        <v>27</v>
      </c>
      <c r="C4" s="7" t="s">
        <v>28</v>
      </c>
      <c r="D4" s="24">
        <v>429718.85</v>
      </c>
    </row>
    <row r="5" spans="1:5" ht="93.6" x14ac:dyDescent="0.3">
      <c r="A5" s="19" t="s">
        <v>37</v>
      </c>
      <c r="B5" s="20" t="s">
        <v>29</v>
      </c>
      <c r="C5" s="22" t="s">
        <v>33</v>
      </c>
      <c r="D5" s="19">
        <f>165560.47+27200</f>
        <v>192760.47</v>
      </c>
    </row>
    <row r="6" spans="1:5" ht="62.4" x14ac:dyDescent="0.3">
      <c r="A6" s="7" t="s">
        <v>39</v>
      </c>
      <c r="B6" s="7" t="s">
        <v>22</v>
      </c>
      <c r="C6" s="23" t="s">
        <v>23</v>
      </c>
      <c r="D6" s="19">
        <v>344650</v>
      </c>
    </row>
    <row r="7" spans="1:5" ht="265.2" x14ac:dyDescent="0.3">
      <c r="A7" s="7" t="s">
        <v>40</v>
      </c>
      <c r="B7" s="7" t="s">
        <v>34</v>
      </c>
      <c r="C7" s="22" t="s">
        <v>32</v>
      </c>
      <c r="D7" s="19">
        <v>423263.06</v>
      </c>
    </row>
    <row r="8" spans="1:5" ht="62.4" x14ac:dyDescent="0.3">
      <c r="A8" s="7" t="s">
        <v>41</v>
      </c>
      <c r="B8" s="7" t="s">
        <v>24</v>
      </c>
      <c r="C8" s="23" t="s">
        <v>25</v>
      </c>
      <c r="D8" s="19">
        <v>85400</v>
      </c>
    </row>
    <row r="9" spans="1:5" ht="62.4" x14ac:dyDescent="0.3">
      <c r="A9" s="19" t="s">
        <v>38</v>
      </c>
      <c r="B9" s="20" t="s">
        <v>30</v>
      </c>
      <c r="C9" s="22" t="s">
        <v>31</v>
      </c>
      <c r="D9" s="19">
        <v>148723.35</v>
      </c>
    </row>
    <row r="10" spans="1:5" ht="78" x14ac:dyDescent="0.3">
      <c r="A10" s="19" t="s">
        <v>42</v>
      </c>
      <c r="B10" s="25">
        <v>44691</v>
      </c>
      <c r="C10" s="22" t="s">
        <v>35</v>
      </c>
      <c r="D10" s="19">
        <v>193000</v>
      </c>
    </row>
    <row r="11" spans="1:5" ht="15.6" x14ac:dyDescent="0.3">
      <c r="A11" s="12"/>
      <c r="B11" s="12"/>
      <c r="C11" s="9"/>
      <c r="D11" s="21"/>
    </row>
    <row r="12" spans="1:5" ht="15.6" x14ac:dyDescent="0.3">
      <c r="A12" s="9"/>
      <c r="C12" s="18"/>
    </row>
    <row r="13" spans="1:5" x14ac:dyDescent="0.3">
      <c r="D13" s="16"/>
    </row>
    <row r="14" spans="1:5" x14ac:dyDescent="0.3">
      <c r="A14" t="s">
        <v>8</v>
      </c>
      <c r="C14" s="16"/>
    </row>
    <row r="15" spans="1:5" x14ac:dyDescent="0.3">
      <c r="A15" s="17"/>
      <c r="C15" s="16"/>
    </row>
    <row r="16" spans="1:5" x14ac:dyDescent="0.3">
      <c r="C16" s="16"/>
    </row>
    <row r="17" spans="4:4" x14ac:dyDescent="0.3">
      <c r="D17" s="16"/>
    </row>
    <row r="21" spans="4:4" x14ac:dyDescent="0.3">
      <c r="D21" s="16"/>
    </row>
  </sheetData>
  <pageMargins left="0.70866141732283472" right="0.70866141732283472" top="0.74803149606299213" bottom="0.74803149606299213" header="0.31496062992125984" footer="0.31496062992125984"/>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0C181-7544-4C02-9A1C-1213778CAD8F}">
  <sheetPr>
    <pageSetUpPr fitToPage="1"/>
  </sheetPr>
  <dimension ref="A1:G13"/>
  <sheetViews>
    <sheetView tabSelected="1" topLeftCell="A6" workbookViewId="0">
      <selection activeCell="G11" sqref="G11"/>
    </sheetView>
  </sheetViews>
  <sheetFormatPr defaultRowHeight="15.6" x14ac:dyDescent="0.3"/>
  <cols>
    <col min="1" max="1" width="60.109375" style="9" customWidth="1"/>
    <col min="2" max="2" width="27.5546875" style="9" customWidth="1"/>
    <col min="3" max="3" width="40.77734375" style="9" customWidth="1"/>
    <col min="4" max="4" width="20.33203125" style="36" customWidth="1"/>
    <col min="5" max="7" width="8.88671875" style="47"/>
    <col min="8" max="16384" width="8.88671875" style="9"/>
  </cols>
  <sheetData>
    <row r="1" spans="1:7" x14ac:dyDescent="0.3">
      <c r="A1" s="30" t="s">
        <v>43</v>
      </c>
      <c r="B1" s="30"/>
      <c r="C1" s="30"/>
      <c r="D1" s="31"/>
    </row>
    <row r="3" spans="1:7" x14ac:dyDescent="0.3">
      <c r="A3" s="6" t="s">
        <v>1</v>
      </c>
      <c r="B3" s="6" t="s">
        <v>12</v>
      </c>
      <c r="C3" s="6" t="s">
        <v>5</v>
      </c>
      <c r="D3" s="27" t="s">
        <v>7</v>
      </c>
    </row>
    <row r="4" spans="1:7" ht="62.4" x14ac:dyDescent="0.3">
      <c r="A4" s="29" t="s">
        <v>45</v>
      </c>
      <c r="B4" s="28">
        <v>45077</v>
      </c>
      <c r="C4" s="32" t="s">
        <v>46</v>
      </c>
      <c r="D4" s="32">
        <v>90000</v>
      </c>
    </row>
    <row r="5" spans="1:7" ht="79.8" customHeight="1" x14ac:dyDescent="0.3">
      <c r="A5" s="26" t="s">
        <v>44</v>
      </c>
      <c r="B5" s="33">
        <v>44956</v>
      </c>
      <c r="C5" s="32" t="s">
        <v>47</v>
      </c>
      <c r="D5" s="32">
        <v>56045</v>
      </c>
    </row>
    <row r="6" spans="1:7" ht="78.599999999999994" x14ac:dyDescent="0.35">
      <c r="A6" s="7" t="s">
        <v>50</v>
      </c>
      <c r="B6" s="38" t="s">
        <v>56</v>
      </c>
      <c r="C6" s="34" t="s">
        <v>48</v>
      </c>
      <c r="D6" s="35">
        <v>100960</v>
      </c>
    </row>
    <row r="7" spans="1:7" ht="47.4" x14ac:dyDescent="0.35">
      <c r="A7" s="7" t="s">
        <v>51</v>
      </c>
      <c r="B7" s="39" t="s">
        <v>55</v>
      </c>
      <c r="C7" s="34" t="s">
        <v>49</v>
      </c>
      <c r="D7" s="35">
        <f>86500+12590.36</f>
        <v>99090.36</v>
      </c>
      <c r="E7" s="48"/>
      <c r="F7" s="48"/>
      <c r="G7" s="48"/>
    </row>
    <row r="8" spans="1:7" ht="78" x14ac:dyDescent="0.3">
      <c r="A8" s="40" t="s">
        <v>52</v>
      </c>
      <c r="B8" s="37">
        <v>44987</v>
      </c>
      <c r="C8" s="26" t="s">
        <v>53</v>
      </c>
      <c r="D8" s="35">
        <v>65000</v>
      </c>
    </row>
    <row r="9" spans="1:7" ht="46.8" x14ac:dyDescent="0.3">
      <c r="A9" s="7" t="s">
        <v>54</v>
      </c>
      <c r="B9" s="37">
        <v>45089</v>
      </c>
      <c r="C9" s="26" t="s">
        <v>57</v>
      </c>
      <c r="D9" s="41">
        <f>70720-400</f>
        <v>70320</v>
      </c>
    </row>
    <row r="10" spans="1:7" x14ac:dyDescent="0.3">
      <c r="A10" s="49" t="s">
        <v>58</v>
      </c>
      <c r="B10" s="51" t="s">
        <v>59</v>
      </c>
      <c r="C10" s="26" t="s">
        <v>60</v>
      </c>
      <c r="D10" s="41">
        <v>210472.12</v>
      </c>
    </row>
    <row r="11" spans="1:7" ht="31.2" x14ac:dyDescent="0.3">
      <c r="A11" s="50"/>
      <c r="B11" s="52"/>
      <c r="C11" s="26" t="s">
        <v>61</v>
      </c>
      <c r="D11" s="42">
        <v>160028.32999999999</v>
      </c>
    </row>
    <row r="13" spans="1:7" x14ac:dyDescent="0.3">
      <c r="A13" s="9" t="s">
        <v>8</v>
      </c>
    </row>
  </sheetData>
  <mergeCells count="2">
    <mergeCell ref="A10:A11"/>
    <mergeCell ref="B10:B11"/>
  </mergeCells>
  <pageMargins left="0.7" right="0.7" top="0.75" bottom="0.75" header="0.3" footer="0.3"/>
  <pageSetup paperSize="9" scale="74"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2014</vt:lpstr>
      <vt:lpstr>2015</vt:lpstr>
      <vt:lpstr>2016-2017</vt:lpstr>
      <vt:lpstr>2018-2019</vt:lpstr>
      <vt:lpstr>2020</vt:lpstr>
      <vt:lpstr>2021-2022</vt:lpstr>
      <vt:lpstr>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Valentina Valeriani</cp:lastModifiedBy>
  <cp:lastPrinted>2024-06-26T12:36:59Z</cp:lastPrinted>
  <dcterms:created xsi:type="dcterms:W3CDTF">2016-06-20T07:30:40Z</dcterms:created>
  <dcterms:modified xsi:type="dcterms:W3CDTF">2024-06-27T15:37:42Z</dcterms:modified>
</cp:coreProperties>
</file>